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ur\Documents\Applic\Bourse\Gesfine pièces jointes\"/>
    </mc:Choice>
  </mc:AlternateContent>
  <bookViews>
    <workbookView xWindow="0" yWindow="0" windowWidth="12180" windowHeight="13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L3" i="1"/>
  <c r="I2" i="1"/>
  <c r="H2" i="1"/>
  <c r="H3" i="1"/>
  <c r="G4" i="1"/>
  <c r="E3" i="1"/>
  <c r="D4" i="1"/>
  <c r="E2" i="1"/>
  <c r="E4" i="1" l="1"/>
  <c r="H4" i="1"/>
  <c r="K3" i="1" s="1"/>
  <c r="L2" i="1" l="1"/>
  <c r="J3" i="1"/>
</calcChain>
</file>

<file path=xl/sharedStrings.xml><?xml version="1.0" encoding="utf-8"?>
<sst xmlns="http://schemas.openxmlformats.org/spreadsheetml/2006/main" count="20" uniqueCount="20">
  <si>
    <t>Cours V</t>
  </si>
  <si>
    <t>Gain de change</t>
  </si>
  <si>
    <t>Cours de conversion</t>
  </si>
  <si>
    <t xml:space="preserve"> = Conversion de la plus value en devise  au cours de clôture </t>
  </si>
  <si>
    <t xml:space="preserve"> = Contrôle, gain de change + plus value</t>
  </si>
  <si>
    <t>Nb</t>
  </si>
  <si>
    <t>Date A</t>
  </si>
  <si>
    <t>Titre A</t>
  </si>
  <si>
    <t>Total A</t>
  </si>
  <si>
    <t>Date V</t>
  </si>
  <si>
    <t>Total V</t>
  </si>
  <si>
    <t>AAPL EUR (Performance)</t>
  </si>
  <si>
    <t>Plus-value sur titre</t>
  </si>
  <si>
    <t xml:space="preserve"> =Calculée en valorisant le prix de revient au cours de clôture</t>
  </si>
  <si>
    <t>Cours d'achat</t>
  </si>
  <si>
    <t>Cours de clôture</t>
  </si>
  <si>
    <t>Contrôles</t>
  </si>
  <si>
    <t xml:space="preserve"> = Calculé sur l'écart de valorisation du prix de revient (écart entre le cours d'achat et le cours de clôture)</t>
  </si>
  <si>
    <t>P/Total A</t>
  </si>
  <si>
    <t>AAPL USD (Analyse graphique)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</si>
</sst>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0" xfId="0" applyAlignment="1">
      <alignment vertical="top" wrapText="1"/>
    </xf>
    <xf numFmtId="0" fontId="2" fillId="0" borderId="0" xfId="0" applyFont="1" applyAlignment="1">
      <alignment horizontal="center" wrapText="1"/>
    </xf>
    <xf numFmtId="0" fontId="2" fillId="0" borderId="0" xfId="0" applyNumberFormat="1" applyFont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2" fontId="0" fillId="2" borderId="0" xfId="0" applyNumberFormat="1" applyFill="1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3" borderId="0" xfId="0" applyFill="1"/>
    <xf numFmtId="2" fontId="0" fillId="3" borderId="0" xfId="0" applyNumberFormat="1" applyFill="1"/>
    <xf numFmtId="0" fontId="0" fillId="3" borderId="0" xfId="0" applyFill="1" applyAlignment="1">
      <alignment vertical="center"/>
    </xf>
    <xf numFmtId="0" fontId="0" fillId="3" borderId="0" xfId="0" applyNumberFormat="1" applyFill="1" applyAlignment="1">
      <alignment vertical="center"/>
    </xf>
    <xf numFmtId="2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pane xSplit="4395" ySplit="900" activePane="bottomRight"/>
      <selection pane="topRight" activeCell="I1" sqref="I1"/>
      <selection pane="bottomLeft" activeCell="A4" sqref="A4"/>
      <selection pane="bottomRight" activeCell="L4" sqref="L4"/>
    </sheetView>
  </sheetViews>
  <sheetFormatPr baseColWidth="10" defaultRowHeight="15" x14ac:dyDescent="0.25"/>
  <cols>
    <col min="1" max="1" width="38.140625" bestFit="1" customWidth="1"/>
    <col min="7" max="7" width="11.42578125" style="3"/>
    <col min="9" max="11" width="11.85546875" customWidth="1"/>
  </cols>
  <sheetData>
    <row r="1" spans="1:13" s="5" customFormat="1" ht="30" x14ac:dyDescent="0.25">
      <c r="B1" s="5" t="s">
        <v>5</v>
      </c>
      <c r="C1" s="5" t="s">
        <v>6</v>
      </c>
      <c r="D1" s="5" t="s">
        <v>7</v>
      </c>
      <c r="E1" s="5" t="s">
        <v>8</v>
      </c>
      <c r="F1" s="5" t="s">
        <v>9</v>
      </c>
      <c r="G1" s="6" t="s">
        <v>0</v>
      </c>
      <c r="H1" s="5" t="s">
        <v>10</v>
      </c>
      <c r="I1" s="5" t="s">
        <v>18</v>
      </c>
      <c r="J1" s="7" t="s">
        <v>1</v>
      </c>
      <c r="K1" s="7" t="s">
        <v>12</v>
      </c>
      <c r="L1" s="5" t="s">
        <v>16</v>
      </c>
    </row>
    <row r="2" spans="1:13" x14ac:dyDescent="0.25">
      <c r="A2" t="s">
        <v>19</v>
      </c>
      <c r="B2">
        <v>50</v>
      </c>
      <c r="C2" s="1">
        <v>42241</v>
      </c>
      <c r="D2">
        <v>104.06699999999999</v>
      </c>
      <c r="E2" s="11">
        <f>B2*D2</f>
        <v>5203.3499999999995</v>
      </c>
      <c r="F2" s="1">
        <v>42300</v>
      </c>
      <c r="G2" s="3">
        <v>119.08</v>
      </c>
      <c r="H2" s="11">
        <f>B2*G2</f>
        <v>5954</v>
      </c>
      <c r="I2" s="12">
        <f>H2-E2</f>
        <v>750.65000000000055</v>
      </c>
      <c r="L2" s="12">
        <f>I2/H4</f>
        <v>677.23721166442783</v>
      </c>
      <c r="M2" t="s">
        <v>3</v>
      </c>
    </row>
    <row r="3" spans="1:13" x14ac:dyDescent="0.25">
      <c r="A3" t="s">
        <v>11</v>
      </c>
      <c r="B3">
        <v>50</v>
      </c>
      <c r="C3" s="1">
        <v>42241</v>
      </c>
      <c r="D3">
        <v>90.445899999999995</v>
      </c>
      <c r="E3" s="12">
        <f>B3*D3</f>
        <v>4522.2950000000001</v>
      </c>
      <c r="F3" s="1">
        <v>42300</v>
      </c>
      <c r="G3" s="3">
        <v>107.4341</v>
      </c>
      <c r="H3" s="12">
        <f>B3*G3</f>
        <v>5371.7049999999999</v>
      </c>
      <c r="I3" s="15">
        <f>H3-E3</f>
        <v>849.40999999999985</v>
      </c>
      <c r="J3" s="8">
        <f>(E2/H4)-(E2/E4)</f>
        <v>172.17278833557248</v>
      </c>
      <c r="K3" s="8">
        <f>(H2-(D2*B2))/H4</f>
        <v>677.23721166442783</v>
      </c>
      <c r="L3" s="15">
        <f>J3+K3</f>
        <v>849.41000000000031</v>
      </c>
      <c r="M3" s="2" t="s">
        <v>4</v>
      </c>
    </row>
    <row r="4" spans="1:13" ht="165" x14ac:dyDescent="0.25">
      <c r="A4" s="10" t="s">
        <v>2</v>
      </c>
      <c r="B4" s="9"/>
      <c r="C4" s="9"/>
      <c r="D4" s="13">
        <f>D2/D3</f>
        <v>1.1505994191002578</v>
      </c>
      <c r="E4" s="13">
        <f>E2/E3</f>
        <v>1.1505994191002575</v>
      </c>
      <c r="F4" s="10"/>
      <c r="G4" s="14">
        <f>G2/G3</f>
        <v>1.1084004054578573</v>
      </c>
      <c r="H4" s="14">
        <f>H2/H3</f>
        <v>1.1084004054578573</v>
      </c>
      <c r="I4" s="9"/>
      <c r="J4" s="4" t="s">
        <v>17</v>
      </c>
      <c r="K4" s="4" t="s">
        <v>13</v>
      </c>
      <c r="L4" s="9"/>
    </row>
    <row r="5" spans="1:13" x14ac:dyDescent="0.25">
      <c r="D5" t="s">
        <v>14</v>
      </c>
      <c r="G5" s="3" t="s">
        <v>15</v>
      </c>
    </row>
    <row r="7" spans="1:13" x14ac:dyDescent="0.25">
      <c r="L7" s="2"/>
    </row>
    <row r="9" spans="1:13" x14ac:dyDescent="0.25">
      <c r="E9" s="2"/>
      <c r="H9" s="2"/>
      <c r="L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VIEL Christian</dc:creator>
  <cp:lastModifiedBy>VIEL Christian</cp:lastModifiedBy>
  <dcterms:created xsi:type="dcterms:W3CDTF">2015-10-26T09:31:24Z</dcterms:created>
  <dcterms:modified xsi:type="dcterms:W3CDTF">2015-10-26T12:14:24Z</dcterms:modified>
</cp:coreProperties>
</file>